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80" yWindow="132" windowWidth="15456" windowHeight="9312"/>
  </bookViews>
  <sheets>
    <sheet name="2013 v. 1" sheetId="2" r:id="rId1"/>
  </sheets>
  <definedNames>
    <definedName name="_xlnm.Print_Area" localSheetId="0">'2013 v. 1'!$A$1:$Q$34</definedName>
  </definedNames>
  <calcPr calcId="125725" iterate="1"/>
</workbook>
</file>

<file path=xl/calcChain.xml><?xml version="1.0" encoding="utf-8"?>
<calcChain xmlns="http://schemas.openxmlformats.org/spreadsheetml/2006/main">
  <c r="D29" i="2"/>
  <c r="D35" s="1"/>
  <c r="E29"/>
  <c r="F29"/>
  <c r="G29"/>
  <c r="H29"/>
  <c r="H35" s="1"/>
  <c r="I29"/>
  <c r="I35" s="1"/>
  <c r="J29"/>
  <c r="K29"/>
  <c r="L29"/>
  <c r="M29"/>
  <c r="N29"/>
  <c r="O29"/>
  <c r="P29"/>
  <c r="E35"/>
  <c r="F35"/>
  <c r="G35"/>
  <c r="J35"/>
  <c r="K35"/>
  <c r="L35"/>
  <c r="M35"/>
  <c r="N35"/>
  <c r="O35"/>
  <c r="P35"/>
  <c r="E38"/>
  <c r="R29" l="1"/>
</calcChain>
</file>

<file path=xl/sharedStrings.xml><?xml version="1.0" encoding="utf-8"?>
<sst xmlns="http://schemas.openxmlformats.org/spreadsheetml/2006/main" count="197" uniqueCount="83">
  <si>
    <t>NO OUTSIDE ACOHOLIC BEVERAGES MAY BE BROUGHT INTO THE DART HALL!</t>
  </si>
  <si>
    <t>DAY</t>
  </si>
  <si>
    <t>FRI</t>
  </si>
  <si>
    <t>SAT</t>
  </si>
  <si>
    <t>SUN</t>
  </si>
  <si>
    <t>EVENT</t>
  </si>
  <si>
    <t>Men's Singles Cricket</t>
  </si>
  <si>
    <t>Ladies Dbls 501</t>
  </si>
  <si>
    <t>Men's Dbls 501</t>
  </si>
  <si>
    <t>Men's Dbls Cricket</t>
  </si>
  <si>
    <t>Ladies Dbls Cricket</t>
  </si>
  <si>
    <t>ENTRY FEE</t>
  </si>
  <si>
    <t>1st</t>
  </si>
  <si>
    <t>2nd</t>
  </si>
  <si>
    <t>Top 16</t>
  </si>
  <si>
    <t>Top 8</t>
  </si>
  <si>
    <t>Top 4</t>
  </si>
  <si>
    <t>Total</t>
  </si>
  <si>
    <t>10:00 a.m.</t>
  </si>
  <si>
    <t>1:00 p.m.</t>
  </si>
  <si>
    <t>per person</t>
  </si>
  <si>
    <t>per team</t>
  </si>
  <si>
    <t>$20.00 *</t>
  </si>
  <si>
    <t>Men's Singles 501</t>
  </si>
  <si>
    <t>Entry Fees Payable in CASH ONLY!</t>
  </si>
  <si>
    <t>FORMAT</t>
  </si>
  <si>
    <r>
      <t>AMATURE STATUS:</t>
    </r>
    <r>
      <rPr>
        <sz val="9"/>
        <rFont val="Arial"/>
        <family val="2"/>
      </rPr>
      <t xml:space="preserve"> The host Association and/or the ADO assumes no responsibility for any adverse effects of Darts awards on the amateur status of any youth participant. Please check local regulations restrictions.</t>
    </r>
  </si>
  <si>
    <t>Registration closes 15 minutes prior to event, unless otherwise announced.</t>
  </si>
  <si>
    <t xml:space="preserve">Warning: Darts are an adult sport. It is dangerous for children to play without adult supervision. </t>
  </si>
  <si>
    <t>Ladies Singles 501</t>
  </si>
  <si>
    <t>Ladies' Singles Cricket</t>
  </si>
  <si>
    <t>SI/DO</t>
  </si>
  <si>
    <t>Blind Draw Dbls Cricket</t>
  </si>
  <si>
    <t>Blind Draw Dbls 501</t>
  </si>
  <si>
    <t>EVENT STARTS</t>
  </si>
  <si>
    <t>3:00 p.m.</t>
  </si>
  <si>
    <t>3:30 p.m.</t>
  </si>
  <si>
    <t>Break</t>
  </si>
  <si>
    <t>Total Payout</t>
  </si>
  <si>
    <t>teams</t>
  </si>
  <si>
    <t>indiv</t>
  </si>
  <si>
    <t>2:30 p.m.</t>
  </si>
  <si>
    <t>Holiday On the Beach Open</t>
  </si>
  <si>
    <t>Corpus Christi, TX</t>
  </si>
  <si>
    <t xml:space="preserve">Mixed Triples 601 </t>
  </si>
  <si>
    <t>##</t>
  </si>
  <si>
    <t>SI/DO##</t>
  </si>
  <si>
    <t xml:space="preserve">Tournament Coordinators: </t>
  </si>
  <si>
    <t>1102 South Shoreline Drive</t>
  </si>
  <si>
    <t>Holiday Inn Emerald Beach</t>
  </si>
  <si>
    <t>Call 361-883-5731 (Front Desk) for Reservations</t>
  </si>
  <si>
    <t>Mixed Dbls Cricket</t>
  </si>
  <si>
    <t>12:30 p.m.</t>
  </si>
  <si>
    <t>2:00 p.m.</t>
  </si>
  <si>
    <t>Mixed Doubles 501</t>
  </si>
  <si>
    <t>12:00 p.m.</t>
  </si>
  <si>
    <t>Actual</t>
  </si>
  <si>
    <t xml:space="preserve"> HOBO EVENT SUMMARY</t>
  </si>
  <si>
    <t xml:space="preserve">add point </t>
  </si>
  <si>
    <t>$10,730+</t>
  </si>
  <si>
    <t xml:space="preserve">SI/DO  </t>
  </si>
  <si>
    <t>5th Annual</t>
  </si>
  <si>
    <t>Tournament Director and STUPID Contact - ADO President - Chris Helms - dartiator63@yahoo.com</t>
  </si>
  <si>
    <t>Tex-Mex Dart Association Contact - Max Mena - 956-605-1132 or catbassdrum@aol.com</t>
  </si>
  <si>
    <t xml:space="preserve">8:30 p.m. </t>
  </si>
  <si>
    <t xml:space="preserve">7:00 p.m. </t>
  </si>
  <si>
    <t>9:00 p.m</t>
  </si>
  <si>
    <t>10:30 a.m.</t>
  </si>
  <si>
    <t>13-15 September 2013</t>
  </si>
  <si>
    <t>Austin Contact - Region 3-1 Director :  Elaine Bohls - LanieB123@gmail.com</t>
  </si>
  <si>
    <t>$ Darter's Rate - $89 single/double,  $129 Bayview king</t>
  </si>
  <si>
    <t xml:space="preserve"> Cut-Off date - 08/29/2013</t>
  </si>
  <si>
    <t>And Cricket Nationals Qualifier Round (13 September)</t>
  </si>
  <si>
    <t>* Includes $2.00 ADO Surcharge</t>
  </si>
  <si>
    <t>Revised:  26 April 2013</t>
  </si>
  <si>
    <t>## 501 singles - Best of 5 thru first money round, top 4 best of 7, finals best of 9</t>
  </si>
  <si>
    <t>## Extended format, time permitting - Cricket semi-finals - best of 5, finals - best of 7</t>
  </si>
  <si>
    <t>Registration at 10:00, play starts at 11:00 - collared shirt, dark slacks and closed-toed shoes</t>
  </si>
  <si>
    <t>Cricket Nationals Qualifier Round</t>
  </si>
  <si>
    <t>Cricket</t>
  </si>
  <si>
    <t>n/a</t>
  </si>
  <si>
    <t>Registration 10:00-10:45 a.m.</t>
  </si>
  <si>
    <t>Three Amigos Darts Association</t>
  </si>
</sst>
</file>

<file path=xl/styles.xml><?xml version="1.0" encoding="utf-8"?>
<styleSheet xmlns="http://schemas.openxmlformats.org/spreadsheetml/2006/main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0_);[Red]\(0\)"/>
    <numFmt numFmtId="166" formatCode="&quot;$&quot;#,##0"/>
  </numFmts>
  <fonts count="26">
    <font>
      <sz val="10"/>
      <name val="Arial"/>
    </font>
    <font>
      <sz val="10"/>
      <name val="Bertram LET"/>
    </font>
    <font>
      <sz val="2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48"/>
      <name val="Bertram LET"/>
    </font>
    <font>
      <sz val="10"/>
      <name val="Arial"/>
    </font>
    <font>
      <sz val="48"/>
      <name val="Bauhaus 93"/>
      <family val="5"/>
    </font>
    <font>
      <sz val="10"/>
      <name val="Bauhaus 93"/>
      <family val="5"/>
    </font>
    <font>
      <sz val="28"/>
      <name val="Bauhaus 93"/>
      <family val="5"/>
    </font>
    <font>
      <sz val="26"/>
      <name val="Bauhaus 93"/>
      <family val="5"/>
    </font>
    <font>
      <sz val="36"/>
      <name val="Bauhaus 93"/>
      <family val="5"/>
    </font>
    <font>
      <b/>
      <sz val="18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4"/>
      <name val="Bauhaus 93"/>
      <family val="5"/>
    </font>
    <font>
      <sz val="26"/>
      <name val="Arial"/>
      <family val="2"/>
    </font>
    <font>
      <b/>
      <sz val="36"/>
      <name val="Bauhaus 9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165" fontId="0" fillId="0" borderId="0" xfId="0" applyNumberFormat="1"/>
    <xf numFmtId="0" fontId="4" fillId="0" borderId="0" xfId="0" applyFont="1" applyAlignment="1">
      <alignment vertical="top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7" fillId="0" borderId="0" xfId="0" applyFont="1"/>
    <xf numFmtId="0" fontId="5" fillId="0" borderId="0" xfId="0" applyFont="1"/>
    <xf numFmtId="0" fontId="9" fillId="0" borderId="0" xfId="0" applyFont="1"/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0" fillId="0" borderId="0" xfId="0" applyFont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6" fontId="9" fillId="0" borderId="1" xfId="0" applyNumberFormat="1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/>
    <xf numFmtId="0" fontId="4" fillId="0" borderId="0" xfId="0" applyFont="1" applyBorder="1" applyAlignment="1">
      <alignment vertical="top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0" fillId="0" borderId="0" xfId="0" applyNumberFormat="1" applyBorder="1"/>
    <xf numFmtId="0" fontId="5" fillId="0" borderId="0" xfId="0" applyFont="1" applyBorder="1"/>
    <xf numFmtId="6" fontId="9" fillId="0" borderId="1" xfId="0" applyNumberFormat="1" applyFon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Alignment="1">
      <alignment horizontal="left" vertical="center"/>
    </xf>
    <xf numFmtId="165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66" fontId="5" fillId="0" borderId="0" xfId="0" applyNumberFormat="1" applyFont="1" applyAlignment="1">
      <alignment horizontal="left" vertical="center"/>
    </xf>
    <xf numFmtId="0" fontId="13" fillId="0" borderId="0" xfId="0" applyFont="1" applyBorder="1"/>
    <xf numFmtId="166" fontId="12" fillId="0" borderId="0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/>
    <xf numFmtId="37" fontId="5" fillId="0" borderId="0" xfId="1" applyNumberFormat="1" applyFont="1" applyAlignment="1">
      <alignment horizontal="left" vertical="center"/>
    </xf>
    <xf numFmtId="0" fontId="15" fillId="0" borderId="0" xfId="0" applyFont="1" applyAlignment="1"/>
    <xf numFmtId="0" fontId="16" fillId="0" borderId="0" xfId="0" applyFont="1"/>
    <xf numFmtId="0" fontId="15" fillId="0" borderId="0" xfId="0" applyFont="1"/>
    <xf numFmtId="0" fontId="17" fillId="0" borderId="0" xfId="0" applyFont="1"/>
    <xf numFmtId="0" fontId="18" fillId="0" borderId="0" xfId="0" applyFont="1"/>
    <xf numFmtId="3" fontId="19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1" fillId="0" borderId="0" xfId="0" applyFont="1" applyBorder="1"/>
    <xf numFmtId="0" fontId="21" fillId="0" borderId="0" xfId="0" applyFont="1" applyAlignment="1">
      <alignment horizontal="left" vertical="top"/>
    </xf>
    <xf numFmtId="0" fontId="23" fillId="0" borderId="0" xfId="0" applyFont="1"/>
    <xf numFmtId="164" fontId="2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22" fillId="0" borderId="0" xfId="0" applyNumberFormat="1" applyFont="1" applyBorder="1" applyAlignment="1">
      <alignment horizontal="center" vertical="center" wrapText="1"/>
    </xf>
    <xf numFmtId="0" fontId="13" fillId="0" borderId="0" xfId="0" applyFont="1"/>
    <xf numFmtId="0" fontId="24" fillId="0" borderId="0" xfId="0" applyFont="1"/>
    <xf numFmtId="0" fontId="25" fillId="0" borderId="0" xfId="0" applyFont="1"/>
    <xf numFmtId="0" fontId="9" fillId="0" borderId="0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123825</xdr:rowOff>
    </xdr:from>
    <xdr:to>
      <xdr:col>17</xdr:col>
      <xdr:colOff>0</xdr:colOff>
      <xdr:row>1</xdr:row>
      <xdr:rowOff>619125</xdr:rowOff>
    </xdr:to>
    <xdr:pic>
      <xdr:nvPicPr>
        <xdr:cNvPr id="1180" name="Picture 12" descr="CADA Logo 9_05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49400" y="123825"/>
          <a:ext cx="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2</xdr:row>
      <xdr:rowOff>28575</xdr:rowOff>
    </xdr:from>
    <xdr:to>
      <xdr:col>17</xdr:col>
      <xdr:colOff>0</xdr:colOff>
      <xdr:row>4</xdr:row>
      <xdr:rowOff>304800</xdr:rowOff>
    </xdr:to>
    <xdr:pic>
      <xdr:nvPicPr>
        <xdr:cNvPr id="1181" name="Picture 14" descr="MOONBA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249400" y="1495425"/>
          <a:ext cx="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2</xdr:row>
      <xdr:rowOff>76200</xdr:rowOff>
    </xdr:from>
    <xdr:to>
      <xdr:col>17</xdr:col>
      <xdr:colOff>0</xdr:colOff>
      <xdr:row>4</xdr:row>
      <xdr:rowOff>66675</xdr:rowOff>
    </xdr:to>
    <xdr:pic>
      <xdr:nvPicPr>
        <xdr:cNvPr id="1182" name="Picture 15" descr="MOONBA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249400" y="15430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0</xdr:colOff>
      <xdr:row>0</xdr:row>
      <xdr:rowOff>523875</xdr:rowOff>
    </xdr:to>
    <xdr:pic>
      <xdr:nvPicPr>
        <xdr:cNvPr id="1183" name="Picture 16" descr="MOONBA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249400" y="0"/>
          <a:ext cx="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0</xdr:colOff>
      <xdr:row>1</xdr:row>
      <xdr:rowOff>28575</xdr:rowOff>
    </xdr:to>
    <xdr:pic>
      <xdr:nvPicPr>
        <xdr:cNvPr id="1184" name="Picture 17" descr="MOONBA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249400" y="0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4</xdr:row>
      <xdr:rowOff>123825</xdr:rowOff>
    </xdr:from>
    <xdr:to>
      <xdr:col>17</xdr:col>
      <xdr:colOff>0</xdr:colOff>
      <xdr:row>5</xdr:row>
      <xdr:rowOff>276225</xdr:rowOff>
    </xdr:to>
    <xdr:pic>
      <xdr:nvPicPr>
        <xdr:cNvPr id="1185" name="Picture 18" descr="MOONBA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249400" y="2038350"/>
          <a:ext cx="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4</xdr:row>
      <xdr:rowOff>19050</xdr:rowOff>
    </xdr:from>
    <xdr:to>
      <xdr:col>17</xdr:col>
      <xdr:colOff>0</xdr:colOff>
      <xdr:row>5</xdr:row>
      <xdr:rowOff>57150</xdr:rowOff>
    </xdr:to>
    <xdr:pic>
      <xdr:nvPicPr>
        <xdr:cNvPr id="1186" name="Picture 19" descr="MOONBA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249400" y="1933575"/>
          <a:ext cx="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7</xdr:row>
      <xdr:rowOff>38100</xdr:rowOff>
    </xdr:to>
    <xdr:pic>
      <xdr:nvPicPr>
        <xdr:cNvPr id="1187" name="Picture 20" descr="HALOWEEN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249400" y="190500"/>
          <a:ext cx="0" cy="295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7</xdr:row>
      <xdr:rowOff>66675</xdr:rowOff>
    </xdr:from>
    <xdr:to>
      <xdr:col>17</xdr:col>
      <xdr:colOff>0</xdr:colOff>
      <xdr:row>12</xdr:row>
      <xdr:rowOff>19050</xdr:rowOff>
    </xdr:to>
    <xdr:pic>
      <xdr:nvPicPr>
        <xdr:cNvPr id="1188" name="Picture 21" descr="CADA Logo 9_05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49400" y="3171825"/>
          <a:ext cx="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1</xdr:row>
      <xdr:rowOff>161925</xdr:rowOff>
    </xdr:from>
    <xdr:to>
      <xdr:col>17</xdr:col>
      <xdr:colOff>0</xdr:colOff>
      <xdr:row>5</xdr:row>
      <xdr:rowOff>66675</xdr:rowOff>
    </xdr:to>
    <xdr:pic>
      <xdr:nvPicPr>
        <xdr:cNvPr id="1189" name="Picture 23" descr="MOONBA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249400" y="819150"/>
          <a:ext cx="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2</xdr:row>
      <xdr:rowOff>28575</xdr:rowOff>
    </xdr:from>
    <xdr:to>
      <xdr:col>17</xdr:col>
      <xdr:colOff>0</xdr:colOff>
      <xdr:row>4</xdr:row>
      <xdr:rowOff>304800</xdr:rowOff>
    </xdr:to>
    <xdr:pic>
      <xdr:nvPicPr>
        <xdr:cNvPr id="1190" name="Picture 24" descr="MOONBA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249400" y="1495425"/>
          <a:ext cx="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2</xdr:row>
      <xdr:rowOff>76200</xdr:rowOff>
    </xdr:from>
    <xdr:to>
      <xdr:col>17</xdr:col>
      <xdr:colOff>0</xdr:colOff>
      <xdr:row>4</xdr:row>
      <xdr:rowOff>66675</xdr:rowOff>
    </xdr:to>
    <xdr:pic>
      <xdr:nvPicPr>
        <xdr:cNvPr id="1191" name="Picture 25" descr="MOONBA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249400" y="15430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0</xdr:colOff>
      <xdr:row>0</xdr:row>
      <xdr:rowOff>523875</xdr:rowOff>
    </xdr:to>
    <xdr:pic>
      <xdr:nvPicPr>
        <xdr:cNvPr id="1192" name="Picture 26" descr="MOONBA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249400" y="0"/>
          <a:ext cx="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0</xdr:colOff>
      <xdr:row>1</xdr:row>
      <xdr:rowOff>28575</xdr:rowOff>
    </xdr:to>
    <xdr:pic>
      <xdr:nvPicPr>
        <xdr:cNvPr id="1193" name="Picture 27" descr="MOONBA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249400" y="0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4</xdr:row>
      <xdr:rowOff>123825</xdr:rowOff>
    </xdr:from>
    <xdr:to>
      <xdr:col>17</xdr:col>
      <xdr:colOff>0</xdr:colOff>
      <xdr:row>5</xdr:row>
      <xdr:rowOff>276225</xdr:rowOff>
    </xdr:to>
    <xdr:pic>
      <xdr:nvPicPr>
        <xdr:cNvPr id="1194" name="Picture 28" descr="MOONBA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249400" y="2038350"/>
          <a:ext cx="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4</xdr:row>
      <xdr:rowOff>190500</xdr:rowOff>
    </xdr:from>
    <xdr:to>
      <xdr:col>17</xdr:col>
      <xdr:colOff>0</xdr:colOff>
      <xdr:row>5</xdr:row>
      <xdr:rowOff>238125</xdr:rowOff>
    </xdr:to>
    <xdr:pic>
      <xdr:nvPicPr>
        <xdr:cNvPr id="1195" name="Picture 29" descr="MOONBA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249400" y="2105025"/>
          <a:ext cx="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50802</xdr:colOff>
      <xdr:row>1</xdr:row>
      <xdr:rowOff>342900</xdr:rowOff>
    </xdr:from>
    <xdr:to>
      <xdr:col>5</xdr:col>
      <xdr:colOff>79070</xdr:colOff>
      <xdr:row>7</xdr:row>
      <xdr:rowOff>193674</xdr:rowOff>
    </xdr:to>
    <xdr:pic>
      <xdr:nvPicPr>
        <xdr:cNvPr id="1197" name="Picture 32" descr="http://www.aperfectworld.org/clipart/Nature/palm_trees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52402" y="1079500"/>
          <a:ext cx="3419168" cy="2936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1</xdr:row>
      <xdr:rowOff>161925</xdr:rowOff>
    </xdr:from>
    <xdr:to>
      <xdr:col>17</xdr:col>
      <xdr:colOff>0</xdr:colOff>
      <xdr:row>5</xdr:row>
      <xdr:rowOff>66675</xdr:rowOff>
    </xdr:to>
    <xdr:pic>
      <xdr:nvPicPr>
        <xdr:cNvPr id="1196" name="Picture 30" descr="MOONBA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249400" y="819150"/>
          <a:ext cx="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504825</xdr:colOff>
      <xdr:row>4</xdr:row>
      <xdr:rowOff>314325</xdr:rowOff>
    </xdr:from>
    <xdr:to>
      <xdr:col>18</xdr:col>
      <xdr:colOff>303439</xdr:colOff>
      <xdr:row>5</xdr:row>
      <xdr:rowOff>289379</xdr:rowOff>
    </xdr:to>
    <xdr:pic>
      <xdr:nvPicPr>
        <xdr:cNvPr id="1200" name="Picture 35" descr="ADOSanctioned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4754225" y="2228850"/>
          <a:ext cx="5715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433160</xdr:colOff>
      <xdr:row>4</xdr:row>
      <xdr:rowOff>457200</xdr:rowOff>
    </xdr:from>
    <xdr:to>
      <xdr:col>6</xdr:col>
      <xdr:colOff>354691</xdr:colOff>
      <xdr:row>6</xdr:row>
      <xdr:rowOff>343575</xdr:rowOff>
    </xdr:to>
    <xdr:pic>
      <xdr:nvPicPr>
        <xdr:cNvPr id="24" name="Picture 31" descr="ADOSanctionedLogo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25660" y="2794000"/>
          <a:ext cx="861331" cy="10166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9"/>
  <sheetViews>
    <sheetView tabSelected="1" view="pageBreakPreview" zoomScale="60" zoomScaleNormal="85" workbookViewId="0">
      <selection activeCell="K17" sqref="K17"/>
    </sheetView>
  </sheetViews>
  <sheetFormatPr defaultColWidth="9.109375" defaultRowHeight="13.2"/>
  <cols>
    <col min="1" max="1" width="1.44140625" customWidth="1"/>
    <col min="2" max="2" width="10.33203125" customWidth="1"/>
    <col min="3" max="3" width="11.88671875" customWidth="1"/>
    <col min="4" max="4" width="13.21875" customWidth="1"/>
    <col min="5" max="5" width="14" customWidth="1"/>
    <col min="6" max="6" width="13.77734375" customWidth="1"/>
    <col min="7" max="7" width="12.109375" customWidth="1"/>
    <col min="8" max="9" width="12.44140625" customWidth="1"/>
    <col min="10" max="10" width="12.109375" customWidth="1"/>
    <col min="11" max="11" width="12.33203125" customWidth="1"/>
    <col min="12" max="12" width="12.109375" customWidth="1"/>
    <col min="13" max="13" width="11.77734375" customWidth="1"/>
    <col min="14" max="14" width="11" customWidth="1"/>
    <col min="15" max="15" width="13.44140625" customWidth="1"/>
    <col min="16" max="16" width="12.44140625" customWidth="1"/>
    <col min="17" max="17" width="0.88671875" customWidth="1"/>
    <col min="18" max="18" width="11.5546875" style="26" bestFit="1" customWidth="1"/>
    <col min="19" max="16384" width="9.109375" style="26"/>
  </cols>
  <sheetData>
    <row r="1" spans="1:21" ht="57.75" customHeight="1">
      <c r="F1" s="50" t="s">
        <v>61</v>
      </c>
      <c r="I1" s="51"/>
      <c r="J1" s="51"/>
      <c r="K1" s="51"/>
      <c r="L1" s="51"/>
      <c r="M1" s="51"/>
      <c r="N1" s="51"/>
      <c r="O1" s="51"/>
      <c r="P1" s="51"/>
      <c r="Q1" s="51"/>
      <c r="T1" s="47">
        <v>96</v>
      </c>
    </row>
    <row r="2" spans="1:21" s="27" customFormat="1" ht="63.75" customHeight="1">
      <c r="A2" s="1"/>
      <c r="B2" s="1"/>
      <c r="C2" s="1"/>
      <c r="D2" s="1"/>
      <c r="E2" s="1"/>
      <c r="F2" s="65" t="s">
        <v>42</v>
      </c>
      <c r="G2" s="52"/>
      <c r="I2" s="52"/>
      <c r="J2" s="52"/>
      <c r="K2" s="52"/>
      <c r="L2" s="52"/>
      <c r="M2" s="52"/>
      <c r="N2" s="52"/>
      <c r="O2" s="52"/>
      <c r="P2" s="52"/>
      <c r="Q2" s="52"/>
      <c r="R2" s="45"/>
      <c r="S2" s="45"/>
      <c r="T2" s="47">
        <v>39</v>
      </c>
      <c r="U2" s="45"/>
    </row>
    <row r="3" spans="1:21" ht="31.5" customHeight="1">
      <c r="G3" s="66" t="s">
        <v>72</v>
      </c>
      <c r="H3" s="54"/>
      <c r="J3" s="54"/>
      <c r="K3" s="54"/>
      <c r="L3" s="54"/>
      <c r="M3" s="54"/>
      <c r="O3" s="51"/>
      <c r="P3" s="54"/>
      <c r="Q3" s="51"/>
      <c r="T3" s="47">
        <v>18</v>
      </c>
    </row>
    <row r="4" spans="1:21" ht="31.5" customHeight="1">
      <c r="H4" s="61" t="s">
        <v>77</v>
      </c>
      <c r="I4" s="61"/>
      <c r="J4" s="54"/>
      <c r="K4" s="54"/>
      <c r="L4" s="54"/>
      <c r="M4" s="54"/>
      <c r="O4" s="51"/>
      <c r="P4" s="54"/>
      <c r="Q4" s="51"/>
      <c r="T4" s="47"/>
    </row>
    <row r="5" spans="1:21" ht="45">
      <c r="H5" s="53" t="s">
        <v>43</v>
      </c>
      <c r="K5" s="54"/>
      <c r="L5" s="54"/>
      <c r="M5" s="67" t="s">
        <v>59</v>
      </c>
      <c r="N5" s="55"/>
      <c r="O5" s="54"/>
      <c r="P5" s="54"/>
      <c r="Q5" s="51"/>
      <c r="T5" s="47">
        <v>49</v>
      </c>
    </row>
    <row r="6" spans="1:21" ht="44.4">
      <c r="H6" s="2"/>
      <c r="I6" s="56" t="s">
        <v>68</v>
      </c>
      <c r="P6" s="2"/>
      <c r="T6" s="48">
        <v>33</v>
      </c>
    </row>
    <row r="7" spans="1:21" ht="27.6">
      <c r="I7" s="19"/>
      <c r="J7" s="19" t="s">
        <v>70</v>
      </c>
      <c r="K7" s="19"/>
      <c r="N7" s="2"/>
      <c r="O7" s="2"/>
      <c r="T7" s="48">
        <v>72</v>
      </c>
    </row>
    <row r="8" spans="1:21" ht="21">
      <c r="G8" s="19" t="s">
        <v>49</v>
      </c>
      <c r="H8" s="19"/>
      <c r="I8" s="19"/>
      <c r="J8" s="19"/>
      <c r="M8" s="11" t="s">
        <v>71</v>
      </c>
      <c r="T8" s="48">
        <v>33</v>
      </c>
    </row>
    <row r="9" spans="1:21" ht="21">
      <c r="G9" s="19" t="s">
        <v>48</v>
      </c>
      <c r="H9" s="19"/>
      <c r="J9" s="19" t="s">
        <v>50</v>
      </c>
      <c r="K9" s="19"/>
      <c r="L9" s="19"/>
      <c r="M9" s="19"/>
      <c r="O9" s="19"/>
      <c r="T9" s="48">
        <v>66</v>
      </c>
    </row>
    <row r="10" spans="1:21" ht="21">
      <c r="G10" s="19" t="s">
        <v>43</v>
      </c>
      <c r="H10" s="19"/>
      <c r="I10" s="11"/>
      <c r="L10" s="11"/>
      <c r="T10" s="48">
        <v>24</v>
      </c>
    </row>
    <row r="11" spans="1:21" ht="17.399999999999999">
      <c r="B11" s="11" t="s">
        <v>62</v>
      </c>
      <c r="C11" s="11"/>
      <c r="I11" s="11"/>
      <c r="L11" s="11" t="s">
        <v>47</v>
      </c>
      <c r="M11" s="11"/>
      <c r="N11" s="11"/>
      <c r="T11" s="48">
        <v>18</v>
      </c>
    </row>
    <row r="12" spans="1:21" ht="22.8">
      <c r="B12" s="10" t="s">
        <v>69</v>
      </c>
      <c r="C12" s="10"/>
      <c r="F12" s="11"/>
      <c r="L12" s="19" t="s">
        <v>82</v>
      </c>
      <c r="M12" s="57"/>
      <c r="N12" s="11"/>
      <c r="O12" s="11"/>
      <c r="P12" s="11"/>
      <c r="T12" s="48">
        <v>35</v>
      </c>
    </row>
    <row r="13" spans="1:21" ht="17.399999999999999">
      <c r="B13" s="10" t="s">
        <v>63</v>
      </c>
      <c r="F13" s="10"/>
      <c r="J13" s="11"/>
      <c r="T13" s="48">
        <v>21</v>
      </c>
    </row>
    <row r="14" spans="1:21" s="28" customFormat="1" ht="15.75" customHeight="1">
      <c r="A14" s="4"/>
      <c r="B14" s="12" t="s">
        <v>28</v>
      </c>
      <c r="C14" s="12"/>
      <c r="D14" s="4"/>
      <c r="E14" s="4"/>
      <c r="F14" s="4"/>
      <c r="G14" s="4"/>
      <c r="H14" s="4"/>
      <c r="I14" s="4"/>
      <c r="J14" s="13"/>
      <c r="K14" s="4"/>
      <c r="L14" s="4"/>
      <c r="M14" s="4"/>
      <c r="N14" s="4"/>
      <c r="O14" s="4"/>
      <c r="P14" s="4"/>
      <c r="Q14" s="4"/>
      <c r="T14" s="48">
        <v>43</v>
      </c>
    </row>
    <row r="15" spans="1:21" s="28" customFormat="1" ht="15.75" customHeight="1">
      <c r="A15" s="4"/>
      <c r="B15" s="14" t="s">
        <v>27</v>
      </c>
      <c r="C15" s="1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21" s="28" customFormat="1" ht="15.75" customHeight="1">
      <c r="A16" s="4"/>
      <c r="B16" s="12" t="s">
        <v>26</v>
      </c>
      <c r="C16" s="12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8" s="29" customFormat="1" ht="15.6">
      <c r="A17" s="6"/>
      <c r="B17" s="5" t="s">
        <v>1</v>
      </c>
      <c r="C17" s="5" t="s">
        <v>2</v>
      </c>
      <c r="D17" s="5" t="s">
        <v>2</v>
      </c>
      <c r="E17" s="5" t="s">
        <v>3</v>
      </c>
      <c r="F17" s="5" t="s">
        <v>3</v>
      </c>
      <c r="G17" s="5" t="s">
        <v>3</v>
      </c>
      <c r="H17" s="5" t="s">
        <v>3</v>
      </c>
      <c r="I17" s="5" t="s">
        <v>3</v>
      </c>
      <c r="J17" s="5" t="s">
        <v>3</v>
      </c>
      <c r="K17" s="5" t="s">
        <v>3</v>
      </c>
      <c r="L17" s="5" t="s">
        <v>4</v>
      </c>
      <c r="M17" s="5" t="s">
        <v>4</v>
      </c>
      <c r="N17" s="5" t="s">
        <v>4</v>
      </c>
      <c r="O17" s="5" t="s">
        <v>4</v>
      </c>
      <c r="P17" s="5" t="s">
        <v>4</v>
      </c>
      <c r="Q17" s="6"/>
    </row>
    <row r="18" spans="1:18" s="30" customFormat="1" ht="84.75" customHeight="1">
      <c r="A18" s="22"/>
      <c r="B18" s="21" t="s">
        <v>5</v>
      </c>
      <c r="C18" s="21" t="s">
        <v>78</v>
      </c>
      <c r="D18" s="21" t="s">
        <v>33</v>
      </c>
      <c r="E18" s="21" t="s">
        <v>51</v>
      </c>
      <c r="F18" s="21" t="s">
        <v>10</v>
      </c>
      <c r="G18" s="21" t="s">
        <v>9</v>
      </c>
      <c r="H18" s="21" t="s">
        <v>30</v>
      </c>
      <c r="I18" s="21" t="s">
        <v>6</v>
      </c>
      <c r="J18" s="21" t="s">
        <v>44</v>
      </c>
      <c r="K18" s="21" t="s">
        <v>32</v>
      </c>
      <c r="L18" s="21" t="s">
        <v>54</v>
      </c>
      <c r="M18" s="21" t="s">
        <v>7</v>
      </c>
      <c r="N18" s="21" t="s">
        <v>8</v>
      </c>
      <c r="O18" s="21" t="s">
        <v>29</v>
      </c>
      <c r="P18" s="21" t="s">
        <v>23</v>
      </c>
      <c r="Q18" s="22"/>
    </row>
    <row r="19" spans="1:18" s="30" customFormat="1" ht="18" customHeight="1">
      <c r="A19" s="22"/>
      <c r="B19" s="15" t="s">
        <v>25</v>
      </c>
      <c r="C19" s="21" t="s">
        <v>79</v>
      </c>
      <c r="D19" s="21" t="s">
        <v>31</v>
      </c>
      <c r="E19" s="21" t="s">
        <v>31</v>
      </c>
      <c r="F19" s="22"/>
      <c r="G19" s="22"/>
      <c r="H19" s="21" t="s">
        <v>45</v>
      </c>
      <c r="I19" s="21" t="s">
        <v>45</v>
      </c>
      <c r="J19" s="21" t="s">
        <v>31</v>
      </c>
      <c r="K19" s="21"/>
      <c r="M19" s="21" t="s">
        <v>60</v>
      </c>
      <c r="N19" s="21" t="s">
        <v>31</v>
      </c>
      <c r="O19" s="21" t="s">
        <v>46</v>
      </c>
      <c r="P19" s="21" t="s">
        <v>46</v>
      </c>
      <c r="Q19" s="22"/>
    </row>
    <row r="20" spans="1:18" s="31" customFormat="1" ht="3.75" customHeight="1">
      <c r="A20" s="8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8"/>
    </row>
    <row r="21" spans="1:18" s="32" customFormat="1" ht="43.5" customHeight="1">
      <c r="A21" s="23"/>
      <c r="B21" s="15" t="s">
        <v>34</v>
      </c>
      <c r="C21" s="15" t="s">
        <v>81</v>
      </c>
      <c r="D21" s="16" t="s">
        <v>64</v>
      </c>
      <c r="E21" s="16" t="s">
        <v>18</v>
      </c>
      <c r="F21" s="16" t="s">
        <v>52</v>
      </c>
      <c r="G21" s="16" t="s">
        <v>19</v>
      </c>
      <c r="H21" s="16" t="s">
        <v>35</v>
      </c>
      <c r="I21" s="16" t="s">
        <v>36</v>
      </c>
      <c r="J21" s="17" t="s">
        <v>65</v>
      </c>
      <c r="K21" s="16" t="s">
        <v>66</v>
      </c>
      <c r="L21" s="16" t="s">
        <v>67</v>
      </c>
      <c r="M21" s="17" t="s">
        <v>55</v>
      </c>
      <c r="N21" s="17" t="s">
        <v>52</v>
      </c>
      <c r="O21" s="17" t="s">
        <v>53</v>
      </c>
      <c r="P21" s="17" t="s">
        <v>41</v>
      </c>
      <c r="Q21" s="23"/>
    </row>
    <row r="22" spans="1:18" s="33" customFormat="1" ht="33.75" customHeight="1">
      <c r="A22" s="18"/>
      <c r="B22" s="18" t="s">
        <v>11</v>
      </c>
      <c r="C22" s="18">
        <v>110</v>
      </c>
      <c r="D22" s="18">
        <v>15</v>
      </c>
      <c r="E22" s="18">
        <v>30</v>
      </c>
      <c r="F22" s="18">
        <v>30</v>
      </c>
      <c r="G22" s="18">
        <v>30</v>
      </c>
      <c r="H22" s="18" t="s">
        <v>22</v>
      </c>
      <c r="I22" s="18" t="s">
        <v>22</v>
      </c>
      <c r="J22" s="18">
        <v>45</v>
      </c>
      <c r="K22" s="18">
        <v>15</v>
      </c>
      <c r="L22" s="18">
        <v>30</v>
      </c>
      <c r="M22" s="18">
        <v>30</v>
      </c>
      <c r="N22" s="18">
        <v>30</v>
      </c>
      <c r="O22" s="18" t="s">
        <v>22</v>
      </c>
      <c r="P22" s="18" t="s">
        <v>22</v>
      </c>
      <c r="Q22" s="18"/>
    </row>
    <row r="23" spans="1:18" s="64" customFormat="1" ht="19.5" customHeight="1">
      <c r="A23" s="62"/>
      <c r="B23" s="63"/>
      <c r="C23" s="63"/>
      <c r="D23" s="63" t="s">
        <v>21</v>
      </c>
      <c r="E23" s="63" t="s">
        <v>21</v>
      </c>
      <c r="F23" s="63" t="s">
        <v>21</v>
      </c>
      <c r="G23" s="63" t="s">
        <v>21</v>
      </c>
      <c r="H23" s="63" t="s">
        <v>20</v>
      </c>
      <c r="I23" s="63" t="s">
        <v>20</v>
      </c>
      <c r="J23" s="63" t="s">
        <v>21</v>
      </c>
      <c r="K23" s="63" t="s">
        <v>20</v>
      </c>
      <c r="L23" s="63" t="s">
        <v>21</v>
      </c>
      <c r="M23" s="63" t="s">
        <v>21</v>
      </c>
      <c r="N23" s="63" t="s">
        <v>21</v>
      </c>
      <c r="O23" s="63" t="s">
        <v>20</v>
      </c>
      <c r="P23" s="63" t="s">
        <v>20</v>
      </c>
      <c r="Q23" s="62"/>
    </row>
    <row r="24" spans="1:18" s="34" customFormat="1" ht="21" customHeight="1">
      <c r="A24" s="24"/>
      <c r="B24" s="20" t="s">
        <v>12</v>
      </c>
      <c r="C24" s="20" t="s">
        <v>80</v>
      </c>
      <c r="D24" s="25">
        <v>400</v>
      </c>
      <c r="E24" s="38">
        <v>240</v>
      </c>
      <c r="F24" s="38">
        <v>240</v>
      </c>
      <c r="G24" s="38">
        <v>300</v>
      </c>
      <c r="H24" s="38">
        <v>250</v>
      </c>
      <c r="I24" s="38">
        <v>300</v>
      </c>
      <c r="J24" s="38">
        <v>450</v>
      </c>
      <c r="K24" s="38">
        <v>300</v>
      </c>
      <c r="L24" s="38">
        <v>240</v>
      </c>
      <c r="M24" s="38">
        <v>240</v>
      </c>
      <c r="N24" s="38">
        <v>280</v>
      </c>
      <c r="O24" s="38">
        <v>200</v>
      </c>
      <c r="P24" s="38">
        <v>350</v>
      </c>
      <c r="Q24" s="24"/>
    </row>
    <row r="25" spans="1:18" s="34" customFormat="1" ht="21" customHeight="1">
      <c r="A25" s="24"/>
      <c r="B25" s="20" t="s">
        <v>13</v>
      </c>
      <c r="C25" s="20"/>
      <c r="D25" s="25">
        <v>200</v>
      </c>
      <c r="E25" s="38">
        <v>120</v>
      </c>
      <c r="F25" s="38">
        <v>120</v>
      </c>
      <c r="G25" s="38">
        <v>150</v>
      </c>
      <c r="H25" s="38">
        <v>125</v>
      </c>
      <c r="I25" s="38">
        <v>200</v>
      </c>
      <c r="J25" s="38">
        <v>225</v>
      </c>
      <c r="K25" s="38">
        <v>150</v>
      </c>
      <c r="L25" s="38">
        <v>120</v>
      </c>
      <c r="M25" s="38">
        <v>120</v>
      </c>
      <c r="N25" s="38">
        <v>140</v>
      </c>
      <c r="O25" s="38">
        <v>100</v>
      </c>
      <c r="P25" s="38">
        <v>200</v>
      </c>
      <c r="Q25" s="24"/>
    </row>
    <row r="26" spans="1:18" s="34" customFormat="1" ht="21" customHeight="1">
      <c r="A26" s="24"/>
      <c r="B26" s="20" t="s">
        <v>16</v>
      </c>
      <c r="C26" s="20"/>
      <c r="D26" s="25">
        <v>100</v>
      </c>
      <c r="E26" s="38">
        <v>60</v>
      </c>
      <c r="F26" s="38">
        <v>60</v>
      </c>
      <c r="G26" s="38">
        <v>70</v>
      </c>
      <c r="H26" s="38">
        <v>50</v>
      </c>
      <c r="I26" s="38">
        <v>120</v>
      </c>
      <c r="J26" s="38">
        <v>105</v>
      </c>
      <c r="K26" s="38">
        <v>70</v>
      </c>
      <c r="L26" s="38">
        <v>60</v>
      </c>
      <c r="M26" s="38">
        <v>60</v>
      </c>
      <c r="N26" s="38">
        <v>70</v>
      </c>
      <c r="O26" s="38">
        <v>50</v>
      </c>
      <c r="P26" s="38">
        <v>100</v>
      </c>
      <c r="Q26" s="24"/>
    </row>
    <row r="27" spans="1:18" s="34" customFormat="1" ht="21" customHeight="1">
      <c r="A27" s="24"/>
      <c r="B27" s="20" t="s">
        <v>15</v>
      </c>
      <c r="C27" s="20"/>
      <c r="D27" s="25">
        <v>50</v>
      </c>
      <c r="E27" s="38">
        <v>30</v>
      </c>
      <c r="F27" s="38">
        <v>30</v>
      </c>
      <c r="G27" s="38">
        <v>50</v>
      </c>
      <c r="H27" s="38">
        <v>30</v>
      </c>
      <c r="I27" s="38">
        <v>50</v>
      </c>
      <c r="J27" s="38">
        <v>45</v>
      </c>
      <c r="K27" s="38">
        <v>40</v>
      </c>
      <c r="L27" s="38">
        <v>30</v>
      </c>
      <c r="M27" s="38">
        <v>30</v>
      </c>
      <c r="N27" s="38">
        <v>50</v>
      </c>
      <c r="O27" s="38">
        <v>30</v>
      </c>
      <c r="P27" s="38">
        <v>50</v>
      </c>
      <c r="Q27" s="24"/>
    </row>
    <row r="28" spans="1:18" s="34" customFormat="1" ht="21" customHeight="1">
      <c r="A28" s="24"/>
      <c r="B28" s="20" t="s">
        <v>14</v>
      </c>
      <c r="C28" s="20"/>
      <c r="D28" s="25">
        <v>30</v>
      </c>
      <c r="E28" s="38"/>
      <c r="F28" s="38"/>
      <c r="G28" s="38">
        <v>30</v>
      </c>
      <c r="H28" s="38"/>
      <c r="I28" s="38">
        <v>30</v>
      </c>
      <c r="J28" s="38"/>
      <c r="K28" s="38">
        <v>30</v>
      </c>
      <c r="L28" s="38"/>
      <c r="M28" s="38"/>
      <c r="N28" s="38"/>
      <c r="O28" s="38"/>
      <c r="P28" s="38"/>
      <c r="Q28" s="24"/>
    </row>
    <row r="29" spans="1:18" s="34" customFormat="1" ht="21" customHeight="1">
      <c r="A29" s="24"/>
      <c r="B29" s="20" t="s">
        <v>17</v>
      </c>
      <c r="C29" s="20"/>
      <c r="D29" s="25">
        <f t="shared" ref="D29:P29" si="0">D24+D25+(2*D26)+(4*D27)+(8*D28)</f>
        <v>1240</v>
      </c>
      <c r="E29" s="25">
        <f t="shared" si="0"/>
        <v>600</v>
      </c>
      <c r="F29" s="25">
        <f t="shared" si="0"/>
        <v>600</v>
      </c>
      <c r="G29" s="25">
        <f t="shared" si="0"/>
        <v>1030</v>
      </c>
      <c r="H29" s="25">
        <f t="shared" si="0"/>
        <v>595</v>
      </c>
      <c r="I29" s="25">
        <f t="shared" si="0"/>
        <v>1180</v>
      </c>
      <c r="J29" s="25">
        <f t="shared" si="0"/>
        <v>1065</v>
      </c>
      <c r="K29" s="25">
        <f t="shared" si="0"/>
        <v>990</v>
      </c>
      <c r="L29" s="25">
        <f t="shared" si="0"/>
        <v>600</v>
      </c>
      <c r="M29" s="25">
        <f t="shared" si="0"/>
        <v>600</v>
      </c>
      <c r="N29" s="25">
        <f t="shared" si="0"/>
        <v>760</v>
      </c>
      <c r="O29" s="25">
        <f t="shared" si="0"/>
        <v>520</v>
      </c>
      <c r="P29" s="25">
        <f t="shared" si="0"/>
        <v>950</v>
      </c>
      <c r="Q29" s="24"/>
      <c r="R29" s="46">
        <f>SUM(D29:Q29)</f>
        <v>10730</v>
      </c>
    </row>
    <row r="30" spans="1:18" s="31" customFormat="1" ht="6.7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</row>
    <row r="31" spans="1:18" s="35" customFormat="1" ht="15.75" customHeight="1">
      <c r="A31" s="9"/>
      <c r="B31" s="11" t="s">
        <v>27</v>
      </c>
      <c r="C31" s="11"/>
      <c r="D31" s="11"/>
      <c r="E31" s="11"/>
      <c r="F31" s="11"/>
      <c r="G31" s="11"/>
      <c r="H31" s="11"/>
      <c r="I31" s="11"/>
      <c r="J31" s="9"/>
      <c r="K31" s="11"/>
      <c r="L31" s="68" t="s">
        <v>24</v>
      </c>
      <c r="M31" s="11"/>
      <c r="N31" s="9"/>
      <c r="O31" s="11"/>
      <c r="P31" s="11"/>
      <c r="Q31" s="9"/>
    </row>
    <row r="32" spans="1:18" s="35" customFormat="1" ht="15.75" customHeight="1">
      <c r="A32" s="9"/>
      <c r="B32" s="11" t="s">
        <v>73</v>
      </c>
      <c r="C32" s="11"/>
      <c r="D32" s="11"/>
      <c r="E32" s="11"/>
      <c r="F32" s="11"/>
      <c r="G32" s="11"/>
      <c r="H32" s="11" t="s">
        <v>76</v>
      </c>
      <c r="I32" s="11"/>
      <c r="J32" s="9"/>
      <c r="K32" s="11"/>
      <c r="L32" s="11"/>
      <c r="M32" s="11"/>
      <c r="N32" s="11"/>
      <c r="O32" s="11"/>
      <c r="P32" s="11"/>
      <c r="Q32" s="9"/>
    </row>
    <row r="33" spans="1:17" s="35" customFormat="1" ht="15.75" customHeight="1">
      <c r="A33" s="9"/>
      <c r="B33" s="11"/>
      <c r="C33" s="11"/>
      <c r="D33" s="9"/>
      <c r="E33" s="9"/>
      <c r="F33" s="9"/>
      <c r="G33" s="9"/>
      <c r="H33" s="68" t="s">
        <v>75</v>
      </c>
      <c r="I33" s="11"/>
      <c r="J33" s="11"/>
      <c r="K33" s="11"/>
      <c r="L33" s="11"/>
      <c r="M33" s="11"/>
      <c r="N33" s="11"/>
      <c r="O33" s="11"/>
      <c r="P33" s="11"/>
      <c r="Q33" s="9"/>
    </row>
    <row r="34" spans="1:17" ht="17.399999999999999">
      <c r="E34" s="11" t="s">
        <v>0</v>
      </c>
      <c r="F34" s="13"/>
      <c r="M34" s="10" t="s">
        <v>74</v>
      </c>
      <c r="O34" s="10"/>
    </row>
    <row r="35" spans="1:17" s="36" customFormat="1" ht="23.25" customHeight="1">
      <c r="A35" s="3"/>
      <c r="B35" s="41" t="s">
        <v>37</v>
      </c>
      <c r="C35" s="41"/>
      <c r="D35" s="41">
        <f>D29/D22</f>
        <v>82.666666666666671</v>
      </c>
      <c r="E35" s="41">
        <f>E29/E22</f>
        <v>20</v>
      </c>
      <c r="F35" s="41">
        <f>F29/F22</f>
        <v>20</v>
      </c>
      <c r="G35" s="41">
        <f>G29/G22</f>
        <v>34.333333333333336</v>
      </c>
      <c r="H35" s="41">
        <f>H29/18</f>
        <v>33.055555555555557</v>
      </c>
      <c r="I35" s="49">
        <f>I29/18</f>
        <v>65.555555555555557</v>
      </c>
      <c r="J35" s="41">
        <f>J29/J22</f>
        <v>23.666666666666668</v>
      </c>
      <c r="K35" s="41">
        <f>K29/K22</f>
        <v>66</v>
      </c>
      <c r="L35" s="41">
        <f>L29/L22</f>
        <v>20</v>
      </c>
      <c r="M35" s="41">
        <f>M29/M22</f>
        <v>20</v>
      </c>
      <c r="N35" s="41">
        <f>N29/N22</f>
        <v>25.333333333333332</v>
      </c>
      <c r="O35" s="41">
        <f>O29/18</f>
        <v>28.888888888888889</v>
      </c>
      <c r="P35" s="41">
        <f>P29/18</f>
        <v>52.777777777777779</v>
      </c>
      <c r="Q35" s="3"/>
    </row>
    <row r="36" spans="1:17" ht="15.6">
      <c r="B36" s="42" t="s">
        <v>58</v>
      </c>
      <c r="C36" s="42"/>
      <c r="D36" s="43">
        <v>112</v>
      </c>
      <c r="E36" s="43">
        <v>40</v>
      </c>
      <c r="F36" s="43">
        <v>28</v>
      </c>
      <c r="G36" s="43">
        <v>48</v>
      </c>
      <c r="H36" s="43">
        <v>44</v>
      </c>
      <c r="I36" s="43">
        <v>84</v>
      </c>
      <c r="J36" s="43">
        <v>36</v>
      </c>
      <c r="K36" s="43">
        <v>82</v>
      </c>
      <c r="L36" s="43">
        <v>30</v>
      </c>
      <c r="M36" s="43">
        <v>28</v>
      </c>
      <c r="N36" s="43">
        <v>36</v>
      </c>
      <c r="O36" s="43">
        <v>40</v>
      </c>
      <c r="P36" s="43">
        <v>58</v>
      </c>
    </row>
    <row r="37" spans="1:17"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</row>
    <row r="38" spans="1:17" s="37" customFormat="1" ht="21.75" customHeight="1">
      <c r="A38" s="10"/>
      <c r="B38" s="42" t="s">
        <v>38</v>
      </c>
      <c r="C38" s="42"/>
      <c r="D38" s="42"/>
      <c r="E38" s="44">
        <f>D29+E29+F29+G29+H29+I29+J29+K29+L29+M29+N29+O29+P29</f>
        <v>10730</v>
      </c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10"/>
    </row>
    <row r="41" spans="1:17" s="39" customFormat="1" ht="21">
      <c r="A41" s="19"/>
      <c r="B41" s="19" t="s">
        <v>57</v>
      </c>
      <c r="C41" s="19"/>
    </row>
    <row r="42" spans="1:17" ht="11.25" customHeight="1"/>
    <row r="43" spans="1:17" ht="21">
      <c r="B43" s="40" t="s">
        <v>56</v>
      </c>
      <c r="C43" s="40"/>
      <c r="D43" s="40">
        <v>84</v>
      </c>
      <c r="E43" s="40">
        <v>30</v>
      </c>
      <c r="F43" s="40">
        <v>17</v>
      </c>
      <c r="G43" s="40">
        <v>40</v>
      </c>
      <c r="H43" s="40">
        <v>28</v>
      </c>
      <c r="I43" s="40">
        <v>55</v>
      </c>
      <c r="J43" s="40">
        <v>28</v>
      </c>
      <c r="K43" s="40">
        <v>64</v>
      </c>
      <c r="L43" s="40">
        <v>20</v>
      </c>
      <c r="M43" s="40">
        <v>14</v>
      </c>
      <c r="N43" s="40">
        <v>32</v>
      </c>
      <c r="O43" s="40">
        <v>24</v>
      </c>
      <c r="P43" s="40">
        <v>33</v>
      </c>
    </row>
    <row r="44" spans="1:17" ht="21">
      <c r="B44" s="40">
        <v>2009</v>
      </c>
      <c r="C44" s="40"/>
      <c r="D44" s="40" t="s">
        <v>40</v>
      </c>
      <c r="E44" s="40" t="s">
        <v>39</v>
      </c>
      <c r="F44" s="40" t="s">
        <v>39</v>
      </c>
      <c r="G44" s="40" t="s">
        <v>39</v>
      </c>
      <c r="H44" s="40" t="s">
        <v>40</v>
      </c>
      <c r="I44" s="40" t="s">
        <v>40</v>
      </c>
      <c r="J44" s="40" t="s">
        <v>39</v>
      </c>
      <c r="K44" s="40" t="s">
        <v>40</v>
      </c>
      <c r="L44" s="40" t="s">
        <v>39</v>
      </c>
      <c r="M44" s="40" t="s">
        <v>39</v>
      </c>
      <c r="N44" s="40" t="s">
        <v>39</v>
      </c>
      <c r="O44" s="40" t="s">
        <v>40</v>
      </c>
      <c r="P44" s="40" t="s">
        <v>40</v>
      </c>
    </row>
    <row r="46" spans="1:17" ht="21">
      <c r="B46" s="40" t="s">
        <v>56</v>
      </c>
      <c r="C46" s="40"/>
      <c r="D46" s="40">
        <v>96</v>
      </c>
      <c r="E46" s="40">
        <v>39</v>
      </c>
      <c r="F46" s="40">
        <v>18</v>
      </c>
      <c r="G46" s="40">
        <v>49</v>
      </c>
      <c r="H46" s="40">
        <v>33</v>
      </c>
      <c r="I46" s="40">
        <v>72</v>
      </c>
      <c r="J46" s="40">
        <v>33</v>
      </c>
      <c r="K46" s="40">
        <v>66</v>
      </c>
      <c r="L46" s="40">
        <v>24</v>
      </c>
      <c r="M46" s="40">
        <v>18</v>
      </c>
      <c r="N46" s="40">
        <v>35</v>
      </c>
      <c r="O46" s="40">
        <v>21</v>
      </c>
      <c r="P46" s="40">
        <v>43</v>
      </c>
    </row>
    <row r="47" spans="1:17" ht="21">
      <c r="B47" s="40">
        <v>2010</v>
      </c>
      <c r="C47" s="40"/>
      <c r="D47" s="40" t="s">
        <v>40</v>
      </c>
      <c r="E47" s="40" t="s">
        <v>39</v>
      </c>
      <c r="F47" s="40" t="s">
        <v>39</v>
      </c>
      <c r="G47" s="40" t="s">
        <v>39</v>
      </c>
      <c r="H47" s="40" t="s">
        <v>40</v>
      </c>
      <c r="I47" s="40" t="s">
        <v>40</v>
      </c>
      <c r="J47" s="40" t="s">
        <v>39</v>
      </c>
      <c r="K47" s="40" t="s">
        <v>40</v>
      </c>
      <c r="L47" s="40" t="s">
        <v>39</v>
      </c>
      <c r="M47" s="40" t="s">
        <v>39</v>
      </c>
      <c r="N47" s="40" t="s">
        <v>39</v>
      </c>
      <c r="O47" s="40" t="s">
        <v>40</v>
      </c>
      <c r="P47" s="40" t="s">
        <v>40</v>
      </c>
    </row>
    <row r="49" spans="1:17" ht="21">
      <c r="B49" s="40" t="s">
        <v>56</v>
      </c>
      <c r="C49" s="40"/>
    </row>
    <row r="50" spans="1:17" ht="21">
      <c r="B50" s="40">
        <v>2011</v>
      </c>
      <c r="C50" s="40"/>
      <c r="D50" s="40" t="s">
        <v>40</v>
      </c>
      <c r="E50" s="40" t="s">
        <v>39</v>
      </c>
      <c r="F50" s="40" t="s">
        <v>39</v>
      </c>
      <c r="G50" s="40" t="s">
        <v>39</v>
      </c>
      <c r="H50" s="40" t="s">
        <v>40</v>
      </c>
      <c r="I50" s="40" t="s">
        <v>40</v>
      </c>
      <c r="J50" s="40" t="s">
        <v>39</v>
      </c>
      <c r="K50" s="40" t="s">
        <v>40</v>
      </c>
      <c r="L50" s="40" t="s">
        <v>39</v>
      </c>
      <c r="M50" s="40" t="s">
        <v>39</v>
      </c>
      <c r="N50" s="40" t="s">
        <v>39</v>
      </c>
      <c r="O50" s="40" t="s">
        <v>40</v>
      </c>
      <c r="P50" s="40" t="s">
        <v>40</v>
      </c>
    </row>
    <row r="52" spans="1:17" s="59" customFormat="1" ht="21">
      <c r="A52" s="58"/>
      <c r="B52" s="40" t="s">
        <v>56</v>
      </c>
      <c r="C52" s="40"/>
      <c r="D52" s="60">
        <v>132</v>
      </c>
      <c r="E52" s="60">
        <v>33</v>
      </c>
      <c r="F52" s="60">
        <v>21</v>
      </c>
      <c r="G52" s="60">
        <v>56</v>
      </c>
      <c r="H52" s="60">
        <v>37</v>
      </c>
      <c r="I52" s="60">
        <v>97</v>
      </c>
      <c r="J52" s="60">
        <v>41</v>
      </c>
      <c r="K52" s="60">
        <v>66</v>
      </c>
      <c r="L52" s="60">
        <v>25</v>
      </c>
      <c r="M52" s="60">
        <v>19</v>
      </c>
      <c r="N52" s="60">
        <v>42</v>
      </c>
      <c r="O52" s="60">
        <v>25</v>
      </c>
      <c r="P52" s="60">
        <v>47</v>
      </c>
      <c r="Q52" s="58"/>
    </row>
    <row r="53" spans="1:17" ht="21">
      <c r="B53" s="40">
        <v>2012</v>
      </c>
      <c r="C53" s="40"/>
      <c r="D53" s="40" t="s">
        <v>40</v>
      </c>
      <c r="E53" s="40" t="s">
        <v>39</v>
      </c>
      <c r="F53" s="40" t="s">
        <v>39</v>
      </c>
      <c r="G53" s="40" t="s">
        <v>39</v>
      </c>
      <c r="H53" s="40" t="s">
        <v>40</v>
      </c>
      <c r="I53" s="40" t="s">
        <v>40</v>
      </c>
      <c r="J53" s="40" t="s">
        <v>39</v>
      </c>
      <c r="K53" s="40" t="s">
        <v>40</v>
      </c>
      <c r="L53" s="40" t="s">
        <v>39</v>
      </c>
      <c r="M53" s="40" t="s">
        <v>39</v>
      </c>
      <c r="N53" s="40" t="s">
        <v>39</v>
      </c>
      <c r="O53" s="40" t="s">
        <v>40</v>
      </c>
      <c r="P53" s="40" t="s">
        <v>40</v>
      </c>
    </row>
    <row r="55" spans="1:17" ht="21">
      <c r="B55" s="40" t="s">
        <v>56</v>
      </c>
      <c r="C55" s="40"/>
    </row>
    <row r="56" spans="1:17" ht="21">
      <c r="B56" s="40">
        <v>2013</v>
      </c>
      <c r="C56" s="40"/>
      <c r="D56" s="40" t="s">
        <v>40</v>
      </c>
      <c r="E56" s="40" t="s">
        <v>39</v>
      </c>
      <c r="F56" s="40" t="s">
        <v>39</v>
      </c>
      <c r="G56" s="40" t="s">
        <v>39</v>
      </c>
      <c r="H56" s="40" t="s">
        <v>40</v>
      </c>
      <c r="I56" s="40" t="s">
        <v>40</v>
      </c>
      <c r="J56" s="40" t="s">
        <v>39</v>
      </c>
      <c r="K56" s="40" t="s">
        <v>40</v>
      </c>
      <c r="L56" s="40" t="s">
        <v>39</v>
      </c>
      <c r="M56" s="40" t="s">
        <v>39</v>
      </c>
      <c r="N56" s="40" t="s">
        <v>39</v>
      </c>
      <c r="O56" s="40" t="s">
        <v>40</v>
      </c>
      <c r="P56" s="40" t="s">
        <v>40</v>
      </c>
    </row>
    <row r="58" spans="1:17" ht="21">
      <c r="B58" s="40" t="s">
        <v>56</v>
      </c>
      <c r="C58" s="40"/>
    </row>
    <row r="59" spans="1:17" ht="21">
      <c r="B59" s="40">
        <v>2014</v>
      </c>
      <c r="C59" s="40"/>
      <c r="D59" s="40" t="s">
        <v>40</v>
      </c>
      <c r="E59" s="40" t="s">
        <v>39</v>
      </c>
      <c r="F59" s="40" t="s">
        <v>39</v>
      </c>
      <c r="G59" s="40" t="s">
        <v>39</v>
      </c>
      <c r="H59" s="40" t="s">
        <v>40</v>
      </c>
      <c r="I59" s="40" t="s">
        <v>40</v>
      </c>
      <c r="J59" s="40" t="s">
        <v>39</v>
      </c>
      <c r="K59" s="40" t="s">
        <v>40</v>
      </c>
      <c r="L59" s="40" t="s">
        <v>39</v>
      </c>
      <c r="M59" s="40" t="s">
        <v>39</v>
      </c>
      <c r="N59" s="40" t="s">
        <v>39</v>
      </c>
      <c r="O59" s="40" t="s">
        <v>40</v>
      </c>
      <c r="P59" s="40" t="s">
        <v>40</v>
      </c>
    </row>
  </sheetData>
  <dataConsolidate/>
  <phoneticPr fontId="0" type="noConversion"/>
  <printOptions horizontalCentered="1" verticalCentered="1"/>
  <pageMargins left="0" right="0" top="0" bottom="0" header="0" footer="0"/>
  <pageSetup scale="6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2013 v. 1</vt:lpstr>
      <vt:lpstr>'2013 v. 1'!Print_Area</vt:lpstr>
    </vt:vector>
  </TitlesOfParts>
  <Company>AISD_Desktop Support-Baker/935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 user</dc:creator>
  <cp:lastModifiedBy>Katie</cp:lastModifiedBy>
  <cp:lastPrinted>2013-04-28T21:38:50Z</cp:lastPrinted>
  <dcterms:created xsi:type="dcterms:W3CDTF">2004-10-30T23:45:44Z</dcterms:created>
  <dcterms:modified xsi:type="dcterms:W3CDTF">2013-05-03T02:09:27Z</dcterms:modified>
</cp:coreProperties>
</file>